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fyzika" sheetId="1" r:id="rId1"/>
    <sheet name="matematika" sheetId="2" r:id="rId2"/>
    <sheet name="informatika" sheetId="3" r:id="rId3"/>
  </sheets>
  <definedNames/>
  <calcPr fullCalcOnLoad="1"/>
</workbook>
</file>

<file path=xl/sharedStrings.xml><?xml version="1.0" encoding="utf-8"?>
<sst xmlns="http://schemas.openxmlformats.org/spreadsheetml/2006/main" count="52" uniqueCount="9">
  <si>
    <t>2007/2008</t>
  </si>
  <si>
    <t>2008/2009</t>
  </si>
  <si>
    <t>2009/2010</t>
  </si>
  <si>
    <t>2010/2011</t>
  </si>
  <si>
    <t>2011/2012</t>
  </si>
  <si>
    <t>zapsaných :</t>
  </si>
  <si>
    <t>zkusilo   :</t>
  </si>
  <si>
    <t>splnilo   :</t>
  </si>
  <si>
    <t>termínů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</si>
</sst>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sz val="8.75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fyzika - absolutní počty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fyzika!$A$8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fyzika!$B$7:$F$7</c:f>
              <c:strCache/>
            </c:strRef>
          </c:cat>
          <c:val>
            <c:numRef>
              <c:f>fyzika!$B$8:$F$8</c:f>
              <c:numCache/>
            </c:numRef>
          </c:val>
        </c:ser>
        <c:ser>
          <c:idx val="1"/>
          <c:order val="1"/>
          <c:tx>
            <c:strRef>
              <c:f>fyzika!$A$9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fyzika!$B$7:$F$7</c:f>
              <c:strCache/>
            </c:strRef>
          </c:cat>
          <c:val>
            <c:numRef>
              <c:f>fyzika!$B$9:$F$9</c:f>
              <c:numCache/>
            </c:numRef>
          </c:val>
        </c:ser>
        <c:ser>
          <c:idx val="2"/>
          <c:order val="2"/>
          <c:tx>
            <c:strRef>
              <c:f>fyzika!$A$10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fyzika!$B$7:$F$7</c:f>
              <c:strCache/>
            </c:strRef>
          </c:cat>
          <c:val>
            <c:numRef>
              <c:f>fyzika!$B$10:$F$10</c:f>
              <c:numCache/>
            </c:numRef>
          </c:val>
        </c:ser>
        <c:ser>
          <c:idx val="3"/>
          <c:order val="3"/>
          <c:tx>
            <c:strRef>
              <c:f>fyzika!$A$11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fyzika!$B$7:$F$7</c:f>
              <c:strCache/>
            </c:strRef>
          </c:cat>
          <c:val>
            <c:numRef>
              <c:f>fyzika!$B$11:$F$11</c:f>
              <c:numCache/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134"/>
        <c:crossesAt val="0"/>
        <c:auto val="1"/>
        <c:lblOffset val="100"/>
        <c:noMultiLvlLbl val="0"/>
      </c:catAx>
      <c:valAx>
        <c:axId val="1332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0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fyzika - relativní počty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fyzika!$A$14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fyzika!$B$13:$F$13</c:f>
              <c:strCache/>
            </c:strRef>
          </c:cat>
          <c:val>
            <c:numRef>
              <c:f>fyzika!$B$14:$F$14</c:f>
              <c:numCache/>
            </c:numRef>
          </c:val>
        </c:ser>
        <c:ser>
          <c:idx val="1"/>
          <c:order val="1"/>
          <c:tx>
            <c:strRef>
              <c:f>fyzika!$A$15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fyzika!$B$13:$F$13</c:f>
              <c:strCache/>
            </c:strRef>
          </c:cat>
          <c:val>
            <c:numRef>
              <c:f>fyzika!$B$15:$F$15</c:f>
              <c:numCache/>
            </c:numRef>
          </c:val>
        </c:ser>
        <c:ser>
          <c:idx val="2"/>
          <c:order val="2"/>
          <c:tx>
            <c:strRef>
              <c:f>fyzika!$A$16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fyzika!$B$13:$F$13</c:f>
              <c:strCache/>
            </c:strRef>
          </c:cat>
          <c:val>
            <c:numRef>
              <c:f>fyzika!$B$16:$F$16</c:f>
              <c:numCache/>
            </c:numRef>
          </c:val>
        </c:ser>
        <c:ser>
          <c:idx val="3"/>
          <c:order val="3"/>
          <c:tx>
            <c:strRef>
              <c:f>fyzika!$A$17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fyzika!$B$13:$F$13</c:f>
              <c:strCache/>
            </c:strRef>
          </c:cat>
          <c:val>
            <c:numRef>
              <c:f>fyzika!$B$17:$F$17</c:f>
              <c:numCache/>
            </c:numRef>
          </c:val>
        </c:ser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At val="0"/>
        <c:auto val="1"/>
        <c:lblOffset val="100"/>
        <c:noMultiLvlLbl val="0"/>
      </c:catAx>
      <c:valAx>
        <c:axId val="4079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8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matematika -absolutní počty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matematika!$A$5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matematika!$B$4:$F$4</c:f>
              <c:strCache/>
            </c:strRef>
          </c:cat>
          <c:val>
            <c:numRef>
              <c:f>matematika!$B$5:$F$5</c:f>
              <c:numCache/>
            </c:numRef>
          </c:val>
        </c:ser>
        <c:ser>
          <c:idx val="1"/>
          <c:order val="1"/>
          <c:tx>
            <c:strRef>
              <c:f>matematika!$A$6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matematika!$B$4:$F$4</c:f>
              <c:strCache/>
            </c:strRef>
          </c:cat>
          <c:val>
            <c:numRef>
              <c:f>matematika!$B$6:$F$6</c:f>
              <c:numCache/>
            </c:numRef>
          </c:val>
        </c:ser>
        <c:ser>
          <c:idx val="2"/>
          <c:order val="2"/>
          <c:tx>
            <c:strRef>
              <c:f>matematika!$A$7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matematika!$B$4:$F$4</c:f>
              <c:strCache/>
            </c:strRef>
          </c:cat>
          <c:val>
            <c:numRef>
              <c:f>matematika!$B$7:$F$7</c:f>
              <c:numCache/>
            </c:numRef>
          </c:val>
        </c:ser>
        <c:ser>
          <c:idx val="3"/>
          <c:order val="3"/>
          <c:tx>
            <c:strRef>
              <c:f>matematika!$A$8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matematika!$B$4:$F$4</c:f>
              <c:strCache/>
            </c:strRef>
          </c:cat>
          <c:val>
            <c:numRef>
              <c:f>matematika!$B$8:$F$8</c:f>
              <c:numCache/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674"/>
        <c:crossesAt val="0"/>
        <c:auto val="1"/>
        <c:lblOffset val="100"/>
        <c:noMultiLvlLbl val="0"/>
      </c:catAx>
      <c:valAx>
        <c:axId val="15979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1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matamatika - relativní počty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matematika!$A$11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matematika!$B$10:$F$10</c:f>
              <c:strCache/>
            </c:strRef>
          </c:cat>
          <c:val>
            <c:numRef>
              <c:f>matematika!$B$11:$F$11</c:f>
              <c:numCache/>
            </c:numRef>
          </c:val>
        </c:ser>
        <c:ser>
          <c:idx val="1"/>
          <c:order val="1"/>
          <c:tx>
            <c:strRef>
              <c:f>matematika!$A$12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matematika!$B$10:$F$10</c:f>
              <c:strCache/>
            </c:strRef>
          </c:cat>
          <c:val>
            <c:numRef>
              <c:f>matematika!$B$12:$F$12</c:f>
              <c:numCache/>
            </c:numRef>
          </c:val>
        </c:ser>
        <c:ser>
          <c:idx val="2"/>
          <c:order val="2"/>
          <c:tx>
            <c:strRef>
              <c:f>matematika!$A$13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matematika!$B$10:$F$10</c:f>
              <c:strCache/>
            </c:strRef>
          </c:cat>
          <c:val>
            <c:numRef>
              <c:f>matematika!$B$13:$F$13</c:f>
              <c:numCache/>
            </c:numRef>
          </c:val>
        </c:ser>
        <c:ser>
          <c:idx val="3"/>
          <c:order val="3"/>
          <c:tx>
            <c:strRef>
              <c:f>matematika!$A$14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matematika!$B$10:$F$10</c:f>
              <c:strCache/>
            </c:strRef>
          </c:cat>
          <c:val>
            <c:numRef>
              <c:f>matematika!$B$14:$F$14</c:f>
              <c:numCache/>
            </c:numRef>
          </c:val>
        </c:ser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85188"/>
        <c:crossesAt val="0"/>
        <c:auto val="1"/>
        <c:lblOffset val="100"/>
        <c:noMultiLvlLbl val="0"/>
      </c:catAx>
      <c:valAx>
        <c:axId val="19285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informatika -absolutní počty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informatika!$A$5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informatika!$B$4:$E$4</c:f>
              <c:strCache/>
            </c:strRef>
          </c:cat>
          <c:val>
            <c:numRef>
              <c:f>informatika!$B$5:$E$5</c:f>
              <c:numCache/>
            </c:numRef>
          </c:val>
        </c:ser>
        <c:ser>
          <c:idx val="1"/>
          <c:order val="1"/>
          <c:tx>
            <c:strRef>
              <c:f>informatika!$A$6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informatika!$B$4:$E$4</c:f>
              <c:strCache/>
            </c:strRef>
          </c:cat>
          <c:val>
            <c:numRef>
              <c:f>informatika!$B$6:$E$6</c:f>
              <c:numCache/>
            </c:numRef>
          </c:val>
        </c:ser>
        <c:ser>
          <c:idx val="2"/>
          <c:order val="2"/>
          <c:tx>
            <c:strRef>
              <c:f>informatika!$A$7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informatika!$B$4:$E$4</c:f>
              <c:strCache/>
            </c:strRef>
          </c:cat>
          <c:val>
            <c:numRef>
              <c:f>informatika!$B$7:$E$7</c:f>
              <c:numCache/>
            </c:numRef>
          </c:val>
        </c:ser>
        <c:ser>
          <c:idx val="3"/>
          <c:order val="3"/>
          <c:tx>
            <c:strRef>
              <c:f>informatika!$A$8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informatika!$B$4:$E$4</c:f>
              <c:strCache/>
            </c:strRef>
          </c:cat>
          <c:val>
            <c:numRef>
              <c:f>informatika!$B$8:$E$8</c:f>
              <c:numCache/>
            </c:numRef>
          </c:val>
        </c:ser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6366"/>
        <c:crossesAt val="0"/>
        <c:auto val="1"/>
        <c:lblOffset val="100"/>
        <c:noMultiLvlLbl val="0"/>
      </c:catAx>
      <c:valAx>
        <c:axId val="1859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8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informatika - relativní počty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informatika!$A$11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informatika!$B$10:$E$10</c:f>
              <c:strCache/>
            </c:strRef>
          </c:cat>
          <c:val>
            <c:numRef>
              <c:f>informatika!$B$11:$E$11</c:f>
              <c:numCache/>
            </c:numRef>
          </c:val>
        </c:ser>
        <c:ser>
          <c:idx val="1"/>
          <c:order val="1"/>
          <c:tx>
            <c:strRef>
              <c:f>informatika!$A$12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informatika!$B$10:$E$10</c:f>
              <c:strCache/>
            </c:strRef>
          </c:cat>
          <c:val>
            <c:numRef>
              <c:f>informatika!$B$12:$E$12</c:f>
              <c:numCache/>
            </c:numRef>
          </c:val>
        </c:ser>
        <c:ser>
          <c:idx val="2"/>
          <c:order val="2"/>
          <c:tx>
            <c:strRef>
              <c:f>informatika!$A$13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informatika!$B$10:$E$10</c:f>
              <c:strCache/>
            </c:strRef>
          </c:cat>
          <c:val>
            <c:numRef>
              <c:f>informatika!$B$13:$E$13</c:f>
              <c:numCache/>
            </c:numRef>
          </c:val>
        </c:ser>
        <c:ser>
          <c:idx val="3"/>
          <c:order val="3"/>
          <c:tx>
            <c:strRef>
              <c:f>informatika!$A$14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cat>
            <c:strRef>
              <c:f>informatika!$B$10:$E$10</c:f>
              <c:strCache/>
            </c:strRef>
          </c:cat>
          <c:val>
            <c:numRef>
              <c:f>informatika!$B$14:$E$14</c:f>
              <c:numCache/>
            </c:numRef>
          </c:val>
        </c:ser>
        <c:axId val="33149567"/>
        <c:axId val="29910648"/>
      </c:bar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0648"/>
        <c:crossesAt val="0"/>
        <c:auto val="1"/>
        <c:lblOffset val="100"/>
        <c:noMultiLvlLbl val="0"/>
      </c:catAx>
      <c:valAx>
        <c:axId val="2991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9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66675</xdr:rowOff>
    </xdr:from>
    <xdr:to>
      <xdr:col>7</xdr:col>
      <xdr:colOff>600075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3305175"/>
        <a:ext cx="4867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123825</xdr:rowOff>
    </xdr:from>
    <xdr:to>
      <xdr:col>7</xdr:col>
      <xdr:colOff>600075</xdr:colOff>
      <xdr:row>65</xdr:row>
      <xdr:rowOff>28575</xdr:rowOff>
    </xdr:to>
    <xdr:graphicFrame>
      <xdr:nvGraphicFramePr>
        <xdr:cNvPr id="2" name="Chart 2"/>
        <xdr:cNvGraphicFramePr/>
      </xdr:nvGraphicFramePr>
      <xdr:xfrm>
        <a:off x="0" y="6924675"/>
        <a:ext cx="48672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7</xdr:col>
      <xdr:colOff>600075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2371725"/>
        <a:ext cx="4867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47625</xdr:rowOff>
    </xdr:from>
    <xdr:to>
      <xdr:col>8</xdr:col>
      <xdr:colOff>9525</xdr:colOff>
      <xdr:row>59</xdr:row>
      <xdr:rowOff>114300</xdr:rowOff>
    </xdr:to>
    <xdr:graphicFrame>
      <xdr:nvGraphicFramePr>
        <xdr:cNvPr id="2" name="Chart 2"/>
        <xdr:cNvGraphicFramePr/>
      </xdr:nvGraphicFramePr>
      <xdr:xfrm>
        <a:off x="19050" y="6038850"/>
        <a:ext cx="48672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6</xdr:col>
      <xdr:colOff>600075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2371725"/>
        <a:ext cx="4257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47625</xdr:rowOff>
    </xdr:from>
    <xdr:to>
      <xdr:col>7</xdr:col>
      <xdr:colOff>9525</xdr:colOff>
      <xdr:row>59</xdr:row>
      <xdr:rowOff>114300</xdr:rowOff>
    </xdr:to>
    <xdr:graphicFrame>
      <xdr:nvGraphicFramePr>
        <xdr:cNvPr id="2" name="Chart 2"/>
        <xdr:cNvGraphicFramePr/>
      </xdr:nvGraphicFramePr>
      <xdr:xfrm>
        <a:off x="19050" y="6038850"/>
        <a:ext cx="42576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7"/>
  <sheetViews>
    <sheetView tabSelected="1" workbookViewId="0" topLeftCell="A1">
      <selection activeCell="G3" sqref="G3"/>
    </sheetView>
  </sheetViews>
  <sheetFormatPr defaultColWidth="9.140625" defaultRowHeight="12.75"/>
  <sheetData>
    <row r="7" spans="2:6" ht="12.75">
      <c r="B7" t="s">
        <v>0</v>
      </c>
      <c r="C7" t="s">
        <v>1</v>
      </c>
      <c r="D7" t="s">
        <v>2</v>
      </c>
      <c r="E7" t="s">
        <v>3</v>
      </c>
      <c r="F7" t="s">
        <v>4</v>
      </c>
    </row>
    <row r="8" spans="1:6" ht="12.75">
      <c r="A8" t="s">
        <v>5</v>
      </c>
      <c r="B8">
        <v>131</v>
      </c>
      <c r="C8">
        <v>155</v>
      </c>
      <c r="D8">
        <v>186</v>
      </c>
      <c r="E8">
        <v>188</v>
      </c>
      <c r="F8">
        <v>181</v>
      </c>
    </row>
    <row r="9" spans="1:6" ht="12.75">
      <c r="A9" t="s">
        <v>6</v>
      </c>
      <c r="B9">
        <v>101</v>
      </c>
      <c r="C9">
        <v>100</v>
      </c>
      <c r="D9">
        <v>107</v>
      </c>
      <c r="E9">
        <v>100</v>
      </c>
      <c r="F9">
        <v>105</v>
      </c>
    </row>
    <row r="10" spans="1:6" ht="12.75">
      <c r="A10" t="s">
        <v>7</v>
      </c>
      <c r="B10">
        <v>82</v>
      </c>
      <c r="C10">
        <v>79</v>
      </c>
      <c r="D10">
        <v>64</v>
      </c>
      <c r="E10">
        <v>56</v>
      </c>
      <c r="F10">
        <v>74</v>
      </c>
    </row>
    <row r="11" spans="1:6" ht="12.75">
      <c r="A11" t="s">
        <v>8</v>
      </c>
      <c r="B11">
        <v>164</v>
      </c>
      <c r="C11">
        <v>161</v>
      </c>
      <c r="D11">
        <v>197</v>
      </c>
      <c r="E11">
        <v>189</v>
      </c>
      <c r="F11">
        <v>148</v>
      </c>
    </row>
    <row r="13" spans="2:6" ht="12.75">
      <c r="B13" t="s">
        <v>0</v>
      </c>
      <c r="C13" t="s">
        <v>1</v>
      </c>
      <c r="D13" t="s">
        <v>2</v>
      </c>
      <c r="E13" t="s">
        <v>3</v>
      </c>
      <c r="F13" t="s">
        <v>4</v>
      </c>
    </row>
    <row r="14" spans="1:6" ht="12.75">
      <c r="A14" t="s">
        <v>5</v>
      </c>
      <c r="B14">
        <v>100</v>
      </c>
      <c r="C14">
        <v>100</v>
      </c>
      <c r="D14">
        <v>100</v>
      </c>
      <c r="E14">
        <v>100</v>
      </c>
      <c r="F14">
        <v>100</v>
      </c>
    </row>
    <row r="15" spans="1:6" ht="12.75">
      <c r="A15" t="s">
        <v>6</v>
      </c>
      <c r="B15" s="1">
        <f>100*B9/131</f>
        <v>77.09923664122137</v>
      </c>
      <c r="C15" s="1">
        <f>100*C9/155</f>
        <v>64.51612903225806</v>
      </c>
      <c r="D15" s="1">
        <f>D9*100/186</f>
        <v>57.526881720430104</v>
      </c>
      <c r="E15" s="1">
        <f>100*E9/188</f>
        <v>53.191489361702125</v>
      </c>
      <c r="F15" s="1">
        <f>100*F9/181</f>
        <v>58.011049723756905</v>
      </c>
    </row>
    <row r="16" spans="1:6" ht="12.75">
      <c r="A16" t="s">
        <v>7</v>
      </c>
      <c r="B16" s="1">
        <f>100*B10/131</f>
        <v>62.595419847328245</v>
      </c>
      <c r="C16" s="1">
        <f>100*C10/155</f>
        <v>50.96774193548387</v>
      </c>
      <c r="D16" s="1">
        <f>D10*100/186</f>
        <v>34.40860215053763</v>
      </c>
      <c r="E16" s="1">
        <f>100*E10/188</f>
        <v>29.78723404255319</v>
      </c>
      <c r="F16" s="1">
        <f>100*F10/181</f>
        <v>40.88397790055249</v>
      </c>
    </row>
    <row r="17" spans="1:6" ht="12.75">
      <c r="A17" t="s">
        <v>8</v>
      </c>
      <c r="B17" s="1">
        <f>100*B11/131</f>
        <v>125.19083969465649</v>
      </c>
      <c r="C17" s="1">
        <f>100*C11/155</f>
        <v>103.87096774193549</v>
      </c>
      <c r="D17" s="1">
        <f>D11*100/186</f>
        <v>105.91397849462365</v>
      </c>
      <c r="E17" s="1">
        <f>100*E11/188</f>
        <v>100.53191489361703</v>
      </c>
      <c r="F17" s="1">
        <f>100*F11/181</f>
        <v>81.76795580110497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4"/>
  <sheetViews>
    <sheetView workbookViewId="0" topLeftCell="A4">
      <selection activeCell="E14" sqref="E14"/>
    </sheetView>
  </sheetViews>
  <sheetFormatPr defaultColWidth="9.140625" defaultRowHeight="12.75"/>
  <sheetData>
    <row r="4" spans="2:6" ht="12.75">
      <c r="B4" t="s">
        <v>0</v>
      </c>
      <c r="C4" t="s">
        <v>1</v>
      </c>
      <c r="D4" t="s">
        <v>2</v>
      </c>
      <c r="E4" t="s">
        <v>3</v>
      </c>
      <c r="F4" t="s">
        <v>4</v>
      </c>
    </row>
    <row r="5" spans="1:6" ht="12.75">
      <c r="A5" t="s">
        <v>5</v>
      </c>
      <c r="B5">
        <v>255</v>
      </c>
      <c r="C5">
        <v>372</v>
      </c>
      <c r="D5">
        <v>402</v>
      </c>
      <c r="E5">
        <v>219</v>
      </c>
      <c r="F5">
        <v>194</v>
      </c>
    </row>
    <row r="6" spans="1:6" ht="12.75">
      <c r="A6" t="s">
        <v>6</v>
      </c>
      <c r="B6">
        <v>178</v>
      </c>
      <c r="C6">
        <v>228</v>
      </c>
      <c r="D6">
        <v>228</v>
      </c>
      <c r="E6">
        <v>103</v>
      </c>
      <c r="F6">
        <v>107</v>
      </c>
    </row>
    <row r="7" spans="1:6" ht="12.75">
      <c r="A7" t="s">
        <v>7</v>
      </c>
      <c r="B7">
        <v>112</v>
      </c>
      <c r="C7">
        <v>169</v>
      </c>
      <c r="D7">
        <v>103</v>
      </c>
      <c r="E7">
        <v>58</v>
      </c>
      <c r="F7">
        <v>71</v>
      </c>
    </row>
    <row r="8" spans="1:6" ht="12.75">
      <c r="A8" t="s">
        <v>8</v>
      </c>
      <c r="B8">
        <v>384</v>
      </c>
      <c r="C8">
        <v>471</v>
      </c>
      <c r="D8">
        <v>516</v>
      </c>
      <c r="E8">
        <v>221</v>
      </c>
      <c r="F8">
        <v>230</v>
      </c>
    </row>
    <row r="10" spans="2:6" ht="12.75">
      <c r="B10" t="s">
        <v>0</v>
      </c>
      <c r="C10" t="s">
        <v>1</v>
      </c>
      <c r="D10" t="s">
        <v>2</v>
      </c>
      <c r="E10" t="s">
        <v>3</v>
      </c>
      <c r="F10" t="s">
        <v>4</v>
      </c>
    </row>
    <row r="11" spans="1:6" ht="12.75">
      <c r="A11" t="s">
        <v>5</v>
      </c>
      <c r="B11">
        <v>100</v>
      </c>
      <c r="C11">
        <v>100</v>
      </c>
      <c r="D11">
        <v>100</v>
      </c>
      <c r="E11">
        <v>100</v>
      </c>
      <c r="F11">
        <v>100</v>
      </c>
    </row>
    <row r="12" spans="1:6" ht="12.75">
      <c r="A12" t="s">
        <v>6</v>
      </c>
      <c r="B12" s="1">
        <f>100*B6/255</f>
        <v>69.80392156862744</v>
      </c>
      <c r="C12" s="1">
        <f>100*C6/372</f>
        <v>61.29032258064516</v>
      </c>
      <c r="D12" s="1">
        <f>D6*100/402</f>
        <v>56.71641791044776</v>
      </c>
      <c r="E12" s="1">
        <f>100*E6/219</f>
        <v>47.03196347031963</v>
      </c>
      <c r="F12" s="1">
        <f>100*F6/194</f>
        <v>55.154639175257735</v>
      </c>
    </row>
    <row r="13" spans="1:6" ht="12.75">
      <c r="A13" t="s">
        <v>7</v>
      </c>
      <c r="B13" s="1">
        <f>100*B7/255</f>
        <v>43.92156862745098</v>
      </c>
      <c r="C13" s="1">
        <f>100*C7/372</f>
        <v>45.43010752688172</v>
      </c>
      <c r="D13" s="1">
        <f>D7*100/402</f>
        <v>25.621890547263682</v>
      </c>
      <c r="E13" s="1">
        <f>100*E7/219</f>
        <v>26.484018264840184</v>
      </c>
      <c r="F13" s="1">
        <f>100*F7/194</f>
        <v>36.597938144329895</v>
      </c>
    </row>
    <row r="14" spans="1:6" ht="12.75">
      <c r="A14" t="s">
        <v>8</v>
      </c>
      <c r="B14" s="1">
        <f>100*B8/255</f>
        <v>150.58823529411765</v>
      </c>
      <c r="C14" s="1">
        <f>100*C8/372</f>
        <v>126.61290322580645</v>
      </c>
      <c r="D14" s="1">
        <f>D8*100/402</f>
        <v>128.3582089552239</v>
      </c>
      <c r="E14" s="1">
        <f>100*E8/219</f>
        <v>100.91324200913242</v>
      </c>
      <c r="F14" s="1">
        <f>100*F8/194</f>
        <v>118.55670103092784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4"/>
  <sheetViews>
    <sheetView workbookViewId="0" topLeftCell="A10">
      <selection activeCell="E9" sqref="E9"/>
    </sheetView>
  </sheetViews>
  <sheetFormatPr defaultColWidth="9.140625" defaultRowHeight="12.75"/>
  <sheetData>
    <row r="4" spans="2:5" ht="12.75">
      <c r="B4" t="s">
        <v>1</v>
      </c>
      <c r="C4" t="s">
        <v>2</v>
      </c>
      <c r="D4" t="s">
        <v>3</v>
      </c>
      <c r="E4" t="s">
        <v>4</v>
      </c>
    </row>
    <row r="5" spans="1:5" ht="12.75">
      <c r="A5" t="s">
        <v>5</v>
      </c>
      <c r="B5">
        <v>441</v>
      </c>
      <c r="C5">
        <v>424</v>
      </c>
      <c r="D5">
        <v>327</v>
      </c>
      <c r="E5">
        <v>184</v>
      </c>
    </row>
    <row r="6" spans="1:5" ht="12.75">
      <c r="A6" t="s">
        <v>6</v>
      </c>
      <c r="B6">
        <v>215</v>
      </c>
      <c r="C6">
        <v>186</v>
      </c>
      <c r="D6">
        <v>131</v>
      </c>
      <c r="E6">
        <v>123</v>
      </c>
    </row>
    <row r="7" spans="1:5" ht="12.75">
      <c r="A7" t="s">
        <v>7</v>
      </c>
      <c r="B7">
        <v>190</v>
      </c>
      <c r="C7">
        <v>145</v>
      </c>
      <c r="D7">
        <v>107</v>
      </c>
      <c r="E7">
        <v>96</v>
      </c>
    </row>
    <row r="8" spans="1:5" ht="12.75">
      <c r="A8" t="s">
        <v>8</v>
      </c>
      <c r="B8">
        <v>269</v>
      </c>
      <c r="C8">
        <v>269</v>
      </c>
      <c r="D8">
        <v>182</v>
      </c>
      <c r="E8">
        <v>156</v>
      </c>
    </row>
    <row r="10" spans="2:5" ht="12.75">
      <c r="B10" t="s">
        <v>1</v>
      </c>
      <c r="C10" t="s">
        <v>2</v>
      </c>
      <c r="D10" t="s">
        <v>3</v>
      </c>
      <c r="E10" t="s">
        <v>4</v>
      </c>
    </row>
    <row r="11" spans="1:5" ht="12.75">
      <c r="A11" t="s">
        <v>5</v>
      </c>
      <c r="B11">
        <v>100</v>
      </c>
      <c r="C11">
        <v>100</v>
      </c>
      <c r="D11">
        <v>100</v>
      </c>
      <c r="E11">
        <v>100</v>
      </c>
    </row>
    <row r="12" spans="1:5" ht="12.75">
      <c r="A12" t="s">
        <v>6</v>
      </c>
      <c r="B12" s="1">
        <f>B6*100/441</f>
        <v>48.75283446712018</v>
      </c>
      <c r="C12" s="1">
        <f>100*C6/424</f>
        <v>43.867924528301884</v>
      </c>
      <c r="D12" s="1">
        <f>100*D6/327</f>
        <v>40.0611620795107</v>
      </c>
      <c r="E12" s="1">
        <f>100*E6/184</f>
        <v>66.84782608695652</v>
      </c>
    </row>
    <row r="13" spans="1:5" ht="12.75">
      <c r="A13" t="s">
        <v>7</v>
      </c>
      <c r="B13" s="1">
        <f>B7*100/441</f>
        <v>43.08390022675737</v>
      </c>
      <c r="C13" s="1">
        <f>100*C7/424</f>
        <v>34.198113207547166</v>
      </c>
      <c r="D13" s="1">
        <f>100*D7/327</f>
        <v>32.7217125382263</v>
      </c>
      <c r="E13" s="1">
        <f>100*E7/184</f>
        <v>52.17391304347826</v>
      </c>
    </row>
    <row r="14" spans="1:5" ht="12.75">
      <c r="A14" t="s">
        <v>8</v>
      </c>
      <c r="B14" s="1">
        <f>B8*100/441</f>
        <v>60.997732426303855</v>
      </c>
      <c r="C14" s="1">
        <f>100*C8/424</f>
        <v>63.443396226415096</v>
      </c>
      <c r="D14" s="1">
        <f>100*D8/327</f>
        <v>55.657492354740064</v>
      </c>
      <c r="E14" s="1">
        <f>100*E8/184</f>
        <v>84.78260869565217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analab</dc:creator>
  <cp:keywords/>
  <dc:description/>
  <cp:lastModifiedBy/>
  <cp:lastPrinted>2012-03-01T10:34:58Z</cp:lastPrinted>
  <dcterms:created xsi:type="dcterms:W3CDTF">2012-02-26T14:13:39Z</dcterms:created>
  <dcterms:modified xsi:type="dcterms:W3CDTF">2012-02-29T15:14:30Z</dcterms:modified>
  <cp:category/>
  <cp:version/>
  <cp:contentType/>
  <cp:contentStatus/>
  <cp:revision>11</cp:revision>
</cp:coreProperties>
</file>